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V:\Gemeinsam\Redaktion_Webseite\Service\"/>
    </mc:Choice>
  </mc:AlternateContent>
  <xr:revisionPtr revIDLastSave="0" documentId="13_ncr:1_{529F30DE-C37B-4032-A3E6-8CBE072D13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10" i="1" s="1"/>
  <c r="E8" i="1"/>
  <c r="E9" i="1"/>
  <c r="E27" i="1"/>
  <c r="B26" i="1"/>
  <c r="E26" i="1" s="1"/>
  <c r="B25" i="1"/>
  <c r="E25" i="1" s="1"/>
  <c r="B24" i="1"/>
  <c r="B23" i="1"/>
  <c r="E23" i="1"/>
  <c r="B9" i="1"/>
  <c r="B8" i="1"/>
  <c r="B7" i="1"/>
  <c r="B6" i="1"/>
  <c r="E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 Reindl</author>
  </authors>
  <commentList>
    <comment ref="B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KM-Anzahl </t>
        </r>
        <r>
          <rPr>
            <b/>
            <u/>
            <sz val="9"/>
            <color indexed="81"/>
            <rFont val="Segoe UI"/>
            <family val="2"/>
          </rPr>
          <t>einer</t>
        </r>
        <r>
          <rPr>
            <b/>
            <sz val="9"/>
            <color indexed="81"/>
            <rFont val="Segoe UI"/>
            <family val="2"/>
          </rPr>
          <t xml:space="preserve"> Wegstrecke laut Google-Maps bitte hier eintragen!</t>
        </r>
      </text>
    </comment>
    <comment ref="B22" authorId="0" shapeId="0" xr:uid="{F0CBA505-6AF5-44A7-A0D6-F48EA221CBC7}">
      <text>
        <r>
          <rPr>
            <b/>
            <sz val="9"/>
            <color indexed="81"/>
            <rFont val="Segoe UI"/>
            <family val="2"/>
          </rPr>
          <t xml:space="preserve">KM-Anzahl </t>
        </r>
        <r>
          <rPr>
            <b/>
            <u/>
            <sz val="9"/>
            <color indexed="81"/>
            <rFont val="Segoe UI"/>
            <family val="2"/>
          </rPr>
          <t>einer</t>
        </r>
        <r>
          <rPr>
            <b/>
            <sz val="9"/>
            <color indexed="81"/>
            <rFont val="Segoe UI"/>
            <family val="2"/>
          </rPr>
          <t xml:space="preserve"> Wegstrecke laut Google-Maps bitte hier eintragen!</t>
        </r>
      </text>
    </comment>
  </commentList>
</comments>
</file>

<file path=xl/sharedStrings.xml><?xml version="1.0" encoding="utf-8"?>
<sst xmlns="http://schemas.openxmlformats.org/spreadsheetml/2006/main" count="30" uniqueCount="17">
  <si>
    <t>Betrag</t>
  </si>
  <si>
    <t>pauschal</t>
  </si>
  <si>
    <t>pro km</t>
  </si>
  <si>
    <t>Tarif</t>
  </si>
  <si>
    <t>1-8 km</t>
  </si>
  <si>
    <t>51-300 km</t>
  </si>
  <si>
    <t>ab 301 km</t>
  </si>
  <si>
    <t>Berechnung des Beförderungszuschusses für eine Wegstrecke</t>
  </si>
  <si>
    <t>Beförderungszuschuss (max. 52,00 €)</t>
  </si>
  <si>
    <t>1-50 km (bei Wegstrecke &gt; 8 km)</t>
  </si>
  <si>
    <t>KM-Anzahl einer Wegstrecke:</t>
  </si>
  <si>
    <t>Berechnung des erhöhten Beförderungszuschusses für eine Wegstrecke</t>
  </si>
  <si>
    <r>
      <t xml:space="preserve">Die </t>
    </r>
    <r>
      <rPr>
        <b/>
        <u/>
        <sz val="12"/>
        <color theme="1"/>
        <rFont val="Calibri"/>
        <family val="2"/>
        <scheme val="minor"/>
      </rPr>
      <t>Hinfahrt</t>
    </r>
    <r>
      <rPr>
        <sz val="12"/>
        <color theme="1"/>
        <rFont val="Calibri"/>
        <family val="2"/>
        <scheme val="minor"/>
      </rPr>
      <t xml:space="preserve"> zum Dienstverrichtungsort, </t>
    </r>
    <r>
      <rPr>
        <b/>
        <u/>
        <sz val="12"/>
        <color theme="1"/>
        <rFont val="Calibri"/>
        <family val="2"/>
        <scheme val="minor"/>
      </rPr>
      <t>eventuelle Weiterfahrten</t>
    </r>
    <r>
      <rPr>
        <sz val="12"/>
        <color theme="1"/>
        <rFont val="Calibri"/>
        <family val="2"/>
        <scheme val="minor"/>
      </rPr>
      <t xml:space="preserve"> zu anderen Dienstverrichtungsorten (z.B. bei Schulpraxisfahrten) 
und </t>
    </r>
    <r>
      <rPr>
        <b/>
        <u/>
        <sz val="12"/>
        <color theme="1"/>
        <rFont val="Calibri"/>
        <family val="2"/>
        <scheme val="minor"/>
      </rPr>
      <t>die Rückfahrt</t>
    </r>
    <r>
      <rPr>
        <sz val="12"/>
        <color theme="1"/>
        <rFont val="Calibri"/>
        <family val="2"/>
        <scheme val="minor"/>
      </rPr>
      <t xml:space="preserve"> sind </t>
    </r>
    <r>
      <rPr>
        <b/>
        <u/>
        <sz val="12"/>
        <color theme="1"/>
        <rFont val="Calibri"/>
        <family val="2"/>
        <scheme val="minor"/>
      </rPr>
      <t>jeweils als eine Wegstrecke</t>
    </r>
    <r>
      <rPr>
        <sz val="12"/>
        <color theme="1"/>
        <rFont val="Calibri"/>
        <family val="2"/>
        <scheme val="minor"/>
      </rPr>
      <t xml:space="preserve"> zu werten und mit maximal € 52,00 zu verrechnen.</t>
    </r>
  </si>
  <si>
    <t>Beförderungszuschuss (max. 79,70 €)</t>
  </si>
  <si>
    <r>
      <t xml:space="preserve">Die </t>
    </r>
    <r>
      <rPr>
        <b/>
        <u/>
        <sz val="12"/>
        <color theme="1"/>
        <rFont val="Calibri"/>
        <family val="2"/>
        <scheme val="minor"/>
      </rPr>
      <t>Hinfahrt</t>
    </r>
    <r>
      <rPr>
        <sz val="12"/>
        <color theme="1"/>
        <rFont val="Calibri"/>
        <family val="2"/>
        <scheme val="minor"/>
      </rPr>
      <t xml:space="preserve"> zum Dienstverrichtungsort, </t>
    </r>
    <r>
      <rPr>
        <b/>
        <u/>
        <sz val="12"/>
        <color theme="1"/>
        <rFont val="Calibri"/>
        <family val="2"/>
        <scheme val="minor"/>
      </rPr>
      <t>eventuelle Weiterfahrten</t>
    </r>
    <r>
      <rPr>
        <sz val="12"/>
        <color theme="1"/>
        <rFont val="Calibri"/>
        <family val="2"/>
        <scheme val="minor"/>
      </rPr>
      <t xml:space="preserve"> zu anderen Dienstverrichtungsorten (z.B. bei Schulpraxisfahrten) 
und </t>
    </r>
    <r>
      <rPr>
        <b/>
        <u/>
        <sz val="12"/>
        <color theme="1"/>
        <rFont val="Calibri"/>
        <family val="2"/>
        <scheme val="minor"/>
      </rPr>
      <t>die Rückfahrt</t>
    </r>
    <r>
      <rPr>
        <sz val="12"/>
        <color theme="1"/>
        <rFont val="Calibri"/>
        <family val="2"/>
        <scheme val="minor"/>
      </rPr>
      <t xml:space="preserve"> sind </t>
    </r>
    <r>
      <rPr>
        <b/>
        <u/>
        <sz val="12"/>
        <color theme="1"/>
        <rFont val="Calibri"/>
        <family val="2"/>
        <scheme val="minor"/>
      </rPr>
      <t>jeweils als eine Wegstrecke</t>
    </r>
    <r>
      <rPr>
        <sz val="12"/>
        <color theme="1"/>
        <rFont val="Calibri"/>
        <family val="2"/>
        <scheme val="minor"/>
      </rPr>
      <t xml:space="preserve"> zu werten und mit maximal € 79,70 zu verrechnen.</t>
    </r>
  </si>
  <si>
    <t>Nutzung eines Massenbeförderungsmittel bei Verwendung des Klimatickets oder der priv. Vorteilscard</t>
  </si>
  <si>
    <t>Nutzung des eigenen PKW's ohne Genehmigung des amtl. Kilometergeldes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</si>
</sst>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4" fontId="0" fillId="0" borderId="1" xfId="1" applyFont="1" applyBorder="1" applyAlignment="1">
      <alignment horizontal="left" vertical="top"/>
    </xf>
    <xf numFmtId="164" fontId="0" fillId="0" borderId="2" xfId="1" applyFont="1" applyBorder="1" applyAlignment="1">
      <alignment horizontal="left" vertical="top"/>
    </xf>
    <xf numFmtId="164" fontId="3" fillId="4" borderId="5" xfId="1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5" xfId="1" applyFont="1" applyBorder="1" applyAlignment="1">
      <alignment horizontal="left" vertical="top"/>
    </xf>
    <xf numFmtId="164" fontId="0" fillId="0" borderId="16" xfId="1" applyFont="1" applyBorder="1" applyAlignment="1">
      <alignment horizontal="left" vertical="top"/>
    </xf>
    <xf numFmtId="164" fontId="0" fillId="0" borderId="18" xfId="1" applyFont="1" applyBorder="1" applyAlignment="1">
      <alignment horizontal="left" vertical="top"/>
    </xf>
    <xf numFmtId="164" fontId="0" fillId="0" borderId="19" xfId="1" applyFont="1" applyBorder="1" applyAlignment="1">
      <alignment horizontal="left" vertical="top"/>
    </xf>
    <xf numFmtId="0" fontId="0" fillId="3" borderId="15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4" borderId="4" xfId="0" applyFont="1" applyFill="1" applyBorder="1" applyAlignment="1">
      <alignment vertical="top"/>
    </xf>
    <xf numFmtId="0" fontId="0" fillId="3" borderId="16" xfId="0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0" fillId="3" borderId="2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showGridLines="0" tabSelected="1" view="pageLayout" zoomScaleNormal="100" workbookViewId="0">
      <selection activeCell="G23" sqref="G23"/>
    </sheetView>
  </sheetViews>
  <sheetFormatPr baseColWidth="10" defaultRowHeight="15" x14ac:dyDescent="0.25"/>
  <cols>
    <col min="1" max="1" width="27.5703125" style="1" customWidth="1"/>
    <col min="2" max="16384" width="11.42578125" style="1"/>
  </cols>
  <sheetData>
    <row r="1" spans="1:10" ht="18.75" x14ac:dyDescent="0.25">
      <c r="A1" s="2" t="s">
        <v>7</v>
      </c>
    </row>
    <row r="2" spans="1:10" x14ac:dyDescent="0.25">
      <c r="A2" s="20" t="s">
        <v>16</v>
      </c>
    </row>
    <row r="3" spans="1:10" ht="18.75" x14ac:dyDescent="0.25">
      <c r="A3" s="2"/>
    </row>
    <row r="4" spans="1:10" ht="15" customHeight="1" thickBot="1" x14ac:dyDescent="0.3"/>
    <row r="5" spans="1:10" s="3" customFormat="1" ht="15.75" thickBot="1" x14ac:dyDescent="0.3">
      <c r="A5" s="17" t="s">
        <v>10</v>
      </c>
      <c r="B5" s="19">
        <v>0</v>
      </c>
      <c r="C5" s="35" t="s">
        <v>3</v>
      </c>
      <c r="D5" s="36"/>
      <c r="E5" s="10" t="s">
        <v>0</v>
      </c>
    </row>
    <row r="6" spans="1:10" x14ac:dyDescent="0.25">
      <c r="A6" s="4" t="s">
        <v>4</v>
      </c>
      <c r="B6" s="18">
        <f>IF(AND($B$5&gt;0,$B$5&lt;=8),$B$5,0)</f>
        <v>0</v>
      </c>
      <c r="C6" s="13">
        <v>1.64</v>
      </c>
      <c r="D6" s="14" t="s">
        <v>1</v>
      </c>
      <c r="E6" s="5">
        <f>IF(AND($B$5&gt;0,$B$5&lt;=8),1.64,0)</f>
        <v>0</v>
      </c>
    </row>
    <row r="7" spans="1:10" x14ac:dyDescent="0.25">
      <c r="A7" s="4" t="s">
        <v>9</v>
      </c>
      <c r="B7" s="11">
        <f>IF($B$6=0,IF(AND($B$5&gt;8,$B$5&gt;50),50,$B$5),0)</f>
        <v>0</v>
      </c>
      <c r="C7" s="13">
        <v>0.2</v>
      </c>
      <c r="D7" s="14" t="s">
        <v>2</v>
      </c>
      <c r="E7" s="5">
        <f>B7*C7</f>
        <v>0</v>
      </c>
    </row>
    <row r="8" spans="1:10" x14ac:dyDescent="0.25">
      <c r="A8" s="4" t="s">
        <v>5</v>
      </c>
      <c r="B8" s="11">
        <f>MAX(0,IF($B$5&gt;=300,250,$B$5-50))</f>
        <v>0</v>
      </c>
      <c r="C8" s="13">
        <v>0.1</v>
      </c>
      <c r="D8" s="14" t="s">
        <v>2</v>
      </c>
      <c r="E8" s="5">
        <f>B8*C8</f>
        <v>0</v>
      </c>
    </row>
    <row r="9" spans="1:10" ht="15.75" thickBot="1" x14ac:dyDescent="0.3">
      <c r="A9" s="4" t="s">
        <v>6</v>
      </c>
      <c r="B9" s="12">
        <f>IF($B$5&gt;=300,$B$5-300,0)</f>
        <v>0</v>
      </c>
      <c r="C9" s="15">
        <v>0.05</v>
      </c>
      <c r="D9" s="16" t="s">
        <v>2</v>
      </c>
      <c r="E9" s="6">
        <f>B9*C9</f>
        <v>0</v>
      </c>
    </row>
    <row r="10" spans="1:10" ht="15.75" thickBot="1" x14ac:dyDescent="0.3">
      <c r="A10" s="33" t="s">
        <v>8</v>
      </c>
      <c r="B10" s="34"/>
      <c r="C10" s="34"/>
      <c r="D10" s="8"/>
      <c r="E10" s="7">
        <f>IF(SUM(E6:E9)&gt;52,52,SUM(E6:E9))</f>
        <v>0</v>
      </c>
    </row>
    <row r="11" spans="1:10" ht="15.75" thickBot="1" x14ac:dyDescent="0.3"/>
    <row r="12" spans="1:10" ht="15" customHeight="1" x14ac:dyDescent="0.25">
      <c r="A12" s="24" t="s">
        <v>12</v>
      </c>
      <c r="B12" s="25"/>
      <c r="C12" s="25"/>
      <c r="D12" s="25"/>
      <c r="E12" s="25"/>
      <c r="F12" s="25"/>
      <c r="G12" s="25"/>
      <c r="H12" s="25"/>
      <c r="I12" s="25"/>
      <c r="J12" s="26"/>
    </row>
    <row r="13" spans="1:10" ht="15" customHeight="1" x14ac:dyDescent="0.25">
      <c r="A13" s="27"/>
      <c r="B13" s="28"/>
      <c r="C13" s="28"/>
      <c r="D13" s="28"/>
      <c r="E13" s="28"/>
      <c r="F13" s="28"/>
      <c r="G13" s="28"/>
      <c r="H13" s="28"/>
      <c r="I13" s="28"/>
      <c r="J13" s="29"/>
    </row>
    <row r="14" spans="1:10" ht="15" customHeight="1" x14ac:dyDescent="0.25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pans="1:10" ht="15.75" customHeight="1" thickBot="1" x14ac:dyDescent="0.3">
      <c r="A15" s="30"/>
      <c r="B15" s="31"/>
      <c r="C15" s="31"/>
      <c r="D15" s="31"/>
      <c r="E15" s="31"/>
      <c r="F15" s="31"/>
      <c r="G15" s="31"/>
      <c r="H15" s="31"/>
      <c r="I15" s="31"/>
      <c r="J15" s="32"/>
    </row>
    <row r="16" spans="1:10" x14ac:dyDescent="0.25">
      <c r="F16" s="9"/>
      <c r="G16" s="9"/>
    </row>
    <row r="18" spans="1:10" ht="18.75" x14ac:dyDescent="0.25">
      <c r="A18" s="2" t="s">
        <v>11</v>
      </c>
    </row>
    <row r="19" spans="1:10" x14ac:dyDescent="0.25">
      <c r="A19" s="21" t="s">
        <v>15</v>
      </c>
    </row>
    <row r="20" spans="1:10" x14ac:dyDescent="0.25">
      <c r="A20" s="21"/>
    </row>
    <row r="21" spans="1:10" ht="15.75" thickBot="1" x14ac:dyDescent="0.3"/>
    <row r="22" spans="1:10" ht="15.75" thickBot="1" x14ac:dyDescent="0.3">
      <c r="A22" s="17" t="s">
        <v>10</v>
      </c>
      <c r="B22" s="19">
        <v>0</v>
      </c>
      <c r="C22" s="37" t="s">
        <v>3</v>
      </c>
      <c r="D22" s="36"/>
      <c r="E22" s="23" t="s">
        <v>0</v>
      </c>
      <c r="F22" s="3"/>
      <c r="G22" s="3"/>
      <c r="H22" s="3"/>
      <c r="I22" s="3"/>
      <c r="J22" s="3"/>
    </row>
    <row r="23" spans="1:10" x14ac:dyDescent="0.25">
      <c r="A23" s="4" t="s">
        <v>4</v>
      </c>
      <c r="B23" s="18">
        <f>IF(AND($B$22&gt;0,$B$22&lt;=8),$B$22,0)</f>
        <v>0</v>
      </c>
      <c r="C23" s="13">
        <v>1.64</v>
      </c>
      <c r="D23" s="14" t="s">
        <v>1</v>
      </c>
      <c r="E23" s="5">
        <f>IF(AND($B$5&gt;0,$B$5&lt;=8),1.64,0)</f>
        <v>0</v>
      </c>
    </row>
    <row r="24" spans="1:10" x14ac:dyDescent="0.25">
      <c r="A24" s="4" t="s">
        <v>9</v>
      </c>
      <c r="B24" s="11">
        <f>IF($B$23=0,IF(AND($B$22&gt;8,$B$22&gt;50),50,$B$22),0)</f>
        <v>0</v>
      </c>
      <c r="C24" s="13">
        <v>0.3</v>
      </c>
      <c r="D24" s="14" t="s">
        <v>2</v>
      </c>
      <c r="E24" s="5">
        <f>B24*C24</f>
        <v>0</v>
      </c>
    </row>
    <row r="25" spans="1:10" x14ac:dyDescent="0.25">
      <c r="A25" s="4" t="s">
        <v>5</v>
      </c>
      <c r="B25" s="11">
        <f>MAX(0,IF($B$22&gt;=300,250,$B$22-50))</f>
        <v>0</v>
      </c>
      <c r="C25" s="13">
        <v>0.15</v>
      </c>
      <c r="D25" s="14" t="s">
        <v>2</v>
      </c>
      <c r="E25" s="5">
        <f t="shared" ref="E25:E26" si="0">B25*C25</f>
        <v>0</v>
      </c>
    </row>
    <row r="26" spans="1:10" ht="15.75" thickBot="1" x14ac:dyDescent="0.3">
      <c r="A26" s="4" t="s">
        <v>6</v>
      </c>
      <c r="B26" s="12">
        <f>IF($B$22&gt;=300,$B$22-300,0)</f>
        <v>0</v>
      </c>
      <c r="C26" s="15">
        <v>0.08</v>
      </c>
      <c r="D26" s="16" t="s">
        <v>2</v>
      </c>
      <c r="E26" s="6">
        <f t="shared" si="0"/>
        <v>0</v>
      </c>
    </row>
    <row r="27" spans="1:10" ht="15.75" thickBot="1" x14ac:dyDescent="0.3">
      <c r="A27" s="33" t="s">
        <v>13</v>
      </c>
      <c r="B27" s="34"/>
      <c r="C27" s="34"/>
      <c r="D27" s="22"/>
      <c r="E27" s="7">
        <f>IF(SUM(E23:E26)&gt;79.7,79.7,SUM(E23:E26))</f>
        <v>0</v>
      </c>
    </row>
    <row r="28" spans="1:10" ht="15.75" thickBot="1" x14ac:dyDescent="0.3"/>
    <row r="29" spans="1:10" ht="15" customHeight="1" x14ac:dyDescent="0.25">
      <c r="A29" s="24" t="s">
        <v>14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ht="15" customHeight="1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9"/>
    </row>
    <row r="31" spans="1:10" ht="15" customHeight="1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9"/>
    </row>
    <row r="32" spans="1:10" ht="15.75" customHeight="1" thickBot="1" x14ac:dyDescent="0.3">
      <c r="A32" s="30"/>
      <c r="B32" s="31"/>
      <c r="C32" s="31"/>
      <c r="D32" s="31"/>
      <c r="E32" s="31"/>
      <c r="F32" s="31"/>
      <c r="G32" s="31"/>
      <c r="H32" s="31"/>
      <c r="I32" s="31"/>
      <c r="J32" s="32"/>
    </row>
  </sheetData>
  <protectedRanges>
    <protectedRange sqref="B5 B22" name="Bereich1"/>
  </protectedRanges>
  <mergeCells count="6">
    <mergeCell ref="A12:J15"/>
    <mergeCell ref="A29:J32"/>
    <mergeCell ref="A27:C27"/>
    <mergeCell ref="C5:D5"/>
    <mergeCell ref="A10:C10"/>
    <mergeCell ref="C22:D22"/>
  </mergeCells>
  <pageMargins left="0.39370078740157483" right="0.39370078740157483" top="0.69791666666666663" bottom="0.39370078740157483" header="0.19685039370078741" footer="0.19685039370078741"/>
  <pageSetup paperSize="9" orientation="landscape" r:id="rId1"/>
  <headerFooter>
    <oddHeader>&amp;L&amp;9&amp;G&amp;R&amp;6&amp;K00-044Private Pädagogische Hochschule der Diözese Linz | Salesianumweg 3, A-4020 Linz | TEL +43 (0)732/772666
E-MAIL office@ph-linz.at | WEB www.ph-linz.at | BIC RZOOAT2L | IBAN AT05 3400 0000 0120 8701 | UID ATU59278089 | DVR 4005662</oddHeader>
    <oddFooter>&amp;L&amp;6&amp;K00-042&amp;Z&amp;F (Stand: &amp;D, &amp;T Uhr)&amp;R&amp;6&amp;K00-042                        Seite &amp;P von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Dioezese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Anzinger</dc:creator>
  <cp:lastModifiedBy>Tanja Anzinger</cp:lastModifiedBy>
  <cp:lastPrinted>2023-02-13T12:43:29Z</cp:lastPrinted>
  <dcterms:created xsi:type="dcterms:W3CDTF">2015-04-10T07:02:20Z</dcterms:created>
  <dcterms:modified xsi:type="dcterms:W3CDTF">2023-03-02T08:06:20Z</dcterms:modified>
</cp:coreProperties>
</file>